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Fundación Universitaria San Pablo CEU\UFV_ introduction to big data\ufv_introduction to big data\text analysis\"/>
    </mc:Choice>
  </mc:AlternateContent>
  <xr:revisionPtr revIDLastSave="0" documentId="13_ncr:1_{83AA15AD-88CC-4710-8FFF-7488EE0450F1}" xr6:coauthVersionLast="45" xr6:coauthVersionMax="45" xr10:uidLastSave="{00000000-0000-0000-0000-000000000000}"/>
  <bookViews>
    <workbookView xWindow="28680" yWindow="-120" windowWidth="29040" windowHeight="15840" xr2:uid="{55B24486-DD18-4AC0-AC53-7C20B085F5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C20" i="1" s="1"/>
  <c r="F20" i="1" s="1"/>
  <c r="I11" i="1"/>
  <c r="C19" i="1" s="1"/>
  <c r="F19" i="1" s="1"/>
  <c r="H11" i="1"/>
  <c r="C18" i="1" s="1"/>
  <c r="F18" i="1" s="1"/>
  <c r="G11" i="1"/>
  <c r="C17" i="1" s="1"/>
  <c r="F17" i="1" s="1"/>
  <c r="F11" i="1"/>
  <c r="C16" i="1" s="1"/>
  <c r="F16" i="1" s="1"/>
  <c r="E11" i="1"/>
  <c r="C15" i="1" s="1"/>
  <c r="F15" i="1" s="1"/>
  <c r="D11" i="1"/>
  <c r="C14" i="1" s="1"/>
  <c r="F14" i="1" s="1"/>
  <c r="D53" i="1" s="1"/>
  <c r="C11" i="1"/>
  <c r="C13" i="1" s="1"/>
  <c r="F13" i="1" s="1"/>
  <c r="C28" i="1" l="1"/>
  <c r="C27" i="1"/>
  <c r="C26" i="1"/>
  <c r="C25" i="1"/>
  <c r="C53" i="1"/>
  <c r="C29" i="1"/>
  <c r="D29" i="1"/>
  <c r="D27" i="1"/>
  <c r="D26" i="1"/>
  <c r="D25" i="1"/>
  <c r="D28" i="1"/>
  <c r="E26" i="1"/>
  <c r="E53" i="1"/>
  <c r="E25" i="1"/>
  <c r="E27" i="1"/>
  <c r="E29" i="1"/>
  <c r="E28" i="1"/>
  <c r="F29" i="1"/>
  <c r="F53" i="1"/>
  <c r="F26" i="1"/>
  <c r="F25" i="1"/>
  <c r="F28" i="1"/>
  <c r="F27" i="1"/>
  <c r="G28" i="1"/>
  <c r="G27" i="1"/>
  <c r="G26" i="1"/>
  <c r="G53" i="1"/>
  <c r="G29" i="1"/>
  <c r="G25" i="1"/>
  <c r="H27" i="1"/>
  <c r="H53" i="1"/>
  <c r="H26" i="1"/>
  <c r="H25" i="1"/>
  <c r="H29" i="1"/>
  <c r="H28" i="1"/>
  <c r="I53" i="1"/>
  <c r="I29" i="1"/>
  <c r="I27" i="1"/>
  <c r="I28" i="1"/>
  <c r="I26" i="1"/>
  <c r="I25" i="1"/>
  <c r="J25" i="1"/>
  <c r="J29" i="1"/>
  <c r="J28" i="1"/>
  <c r="J27" i="1"/>
  <c r="J26" i="1"/>
  <c r="J53" i="1"/>
  <c r="F32" i="1" l="1"/>
  <c r="K29" i="1"/>
  <c r="F36" i="1"/>
  <c r="F33" i="1"/>
  <c r="K26" i="1"/>
  <c r="F57" i="1" s="1"/>
  <c r="F34" i="1"/>
  <c r="K27" i="1"/>
  <c r="F58" i="1" s="1"/>
  <c r="F56" i="1"/>
  <c r="F35" i="1"/>
  <c r="K28" i="1"/>
  <c r="F59" i="1" s="1"/>
  <c r="K53" i="1"/>
  <c r="K25" i="1"/>
  <c r="F60" i="1" l="1"/>
</calcChain>
</file>

<file path=xl/sharedStrings.xml><?xml version="1.0" encoding="utf-8"?>
<sst xmlns="http://schemas.openxmlformats.org/spreadsheetml/2006/main" count="88" uniqueCount="42">
  <si>
    <t>Digital</t>
  </si>
  <si>
    <t>Filtering</t>
  </si>
  <si>
    <t>Information</t>
  </si>
  <si>
    <t>Retrieval</t>
  </si>
  <si>
    <t>Speech</t>
  </si>
  <si>
    <t>Storage</t>
  </si>
  <si>
    <t>Synthesis</t>
  </si>
  <si>
    <t>Systems</t>
  </si>
  <si>
    <t>d1</t>
  </si>
  <si>
    <t>d2</t>
  </si>
  <si>
    <t>d3</t>
  </si>
  <si>
    <t>d4</t>
  </si>
  <si>
    <t>d5</t>
  </si>
  <si>
    <t>Length</t>
  </si>
  <si>
    <t>Digital                              1                                 log(5/1)=0.699</t>
  </si>
  <si>
    <t>Filtering                           1                                 log(5/1)=0.699</t>
  </si>
  <si>
    <t>Information                    2                                 log(5/2)=0.398</t>
  </si>
  <si>
    <t>Retrieval                          2                                 log(5/2)=0.398</t>
  </si>
  <si>
    <t>Speech                             3                                 log(5/3)=0.222</t>
  </si>
  <si>
    <t>Storage                            1                                 log(5/1)=0.699</t>
  </si>
  <si>
    <t>Synthesis                         1                                 log(5/1)=0.699</t>
  </si>
  <si>
    <t>Systems                           2                                 log(5/2)=0.398</t>
  </si>
  <si>
    <t>SUM</t>
  </si>
  <si>
    <t>Length of d1=sqrt(0.398^2+0.398^2+0.398^2)=0.689</t>
  </si>
  <si>
    <t>Length of d2=sqrt(0.398^2+0.699^2)=0.804</t>
  </si>
  <si>
    <t>Length of d3=sqrt(0.699^2+0.222^2+0.699^2+0.398^2)=1.088</t>
  </si>
  <si>
    <t>Length of d4=sqrt(0.699^2+0.222^2)=0.733</t>
  </si>
  <si>
    <t>Length of d5=sqrt(0.398^2+0.222^2)=0.456</t>
  </si>
  <si>
    <t>Query and query vector</t>
  </si>
  <si>
    <r>
      <t>Query</t>
    </r>
    <r>
      <rPr>
        <sz val="9"/>
        <color theme="1"/>
        <rFont val="Calibri"/>
        <family val="2"/>
        <scheme val="minor"/>
      </rPr>
      <t>: Information Speech Filtering, Speech Retrieval</t>
    </r>
  </si>
  <si>
    <t>Max frequency of a term(“Speech”)=2</t>
  </si>
  <si>
    <r>
      <t>Query vector</t>
    </r>
    <r>
      <rPr>
        <sz val="9"/>
        <color theme="1"/>
        <rFont val="Calibri"/>
        <family val="2"/>
        <scheme val="minor"/>
      </rPr>
      <t>:</t>
    </r>
  </si>
  <si>
    <t>q</t>
  </si>
  <si>
    <r>
      <t>Q</t>
    </r>
    <r>
      <rPr>
        <sz val="9"/>
        <color theme="1"/>
        <rFont val="Symbol"/>
        <family val="1"/>
        <charset val="2"/>
      </rPr>
      <t>[</t>
    </r>
    <r>
      <rPr>
        <sz val="9"/>
        <color theme="1"/>
        <rFont val="Calibri"/>
        <family val="2"/>
        <scheme val="minor"/>
      </rPr>
      <t>0 (1/2)*0.699=</t>
    </r>
    <r>
      <rPr>
        <b/>
        <sz val="9"/>
        <color theme="1"/>
        <rFont val="Calibri"/>
        <family val="2"/>
        <scheme val="minor"/>
      </rPr>
      <t>0.349</t>
    </r>
    <r>
      <rPr>
        <sz val="9"/>
        <color theme="1"/>
        <rFont val="Calibri"/>
        <family val="2"/>
        <scheme val="minor"/>
      </rPr>
      <t xml:space="preserve"> (1/2)*0.398=</t>
    </r>
    <r>
      <rPr>
        <b/>
        <sz val="9"/>
        <color theme="1"/>
        <rFont val="Calibri"/>
        <family val="2"/>
        <scheme val="minor"/>
      </rPr>
      <t>0.199</t>
    </r>
    <r>
      <rPr>
        <sz val="9"/>
        <color theme="1"/>
        <rFont val="Calibri"/>
        <family val="2"/>
        <scheme val="minor"/>
      </rPr>
      <t xml:space="preserve">  (1/2)*0.398=</t>
    </r>
    <r>
      <rPr>
        <b/>
        <sz val="9"/>
        <color theme="1"/>
        <rFont val="Calibri"/>
        <family val="2"/>
        <scheme val="minor"/>
      </rPr>
      <t>0.199</t>
    </r>
    <r>
      <rPr>
        <sz val="9"/>
        <color theme="1"/>
        <rFont val="Calibri"/>
        <family val="2"/>
        <scheme val="minor"/>
      </rPr>
      <t xml:space="preserve"> (2/2)*0.222=</t>
    </r>
    <r>
      <rPr>
        <b/>
        <sz val="9"/>
        <color theme="1"/>
        <rFont val="Calibri"/>
        <family val="2"/>
        <scheme val="minor"/>
      </rPr>
      <t>0.222</t>
    </r>
    <r>
      <rPr>
        <sz val="9"/>
        <color theme="1"/>
        <rFont val="Calibri"/>
        <family val="2"/>
        <scheme val="minor"/>
      </rPr>
      <t xml:space="preserve">  0   0   0</t>
    </r>
    <r>
      <rPr>
        <sz val="9"/>
        <color theme="1"/>
        <rFont val="Symbol"/>
        <family val="1"/>
        <charset val="2"/>
      </rPr>
      <t>]</t>
    </r>
    <r>
      <rPr>
        <sz val="9"/>
        <color theme="1"/>
        <rFont val="Calibri"/>
        <family val="2"/>
        <scheme val="minor"/>
      </rPr>
      <t xml:space="preserve">   Length= sqrt(0.349^2+0.199^2+0.199^2+0.222^2)=</t>
    </r>
    <r>
      <rPr>
        <b/>
        <sz val="9"/>
        <color theme="1"/>
        <rFont val="Calibri"/>
        <family val="2"/>
        <scheme val="minor"/>
      </rPr>
      <t>0.501</t>
    </r>
  </si>
  <si>
    <t>frecuency</t>
  </si>
  <si>
    <t>Similarity Function</t>
  </si>
  <si>
    <r>
      <t>cosSim(d1,q)=(0.398*0.199+0.398*0.199)/(0.501*0.689)=</t>
    </r>
    <r>
      <rPr>
        <b/>
        <sz val="9"/>
        <color theme="1"/>
        <rFont val="Calibri"/>
        <family val="2"/>
        <scheme val="minor"/>
      </rPr>
      <t>0.459</t>
    </r>
  </si>
  <si>
    <r>
      <t>cosSim(d2,q)=(0.398*0.199)/(0.501*0.804)=</t>
    </r>
    <r>
      <rPr>
        <b/>
        <sz val="9"/>
        <color theme="1"/>
        <rFont val="Calibri"/>
        <family val="2"/>
        <scheme val="minor"/>
      </rPr>
      <t>0.197</t>
    </r>
  </si>
  <si>
    <r>
      <t>cosSim(d3,q)=(0.222*0.222)/(0.501*1.088)=</t>
    </r>
    <r>
      <rPr>
        <b/>
        <sz val="9"/>
        <color theme="1"/>
        <rFont val="Calibri"/>
        <family val="2"/>
        <scheme val="minor"/>
      </rPr>
      <t>0.090</t>
    </r>
  </si>
  <si>
    <r>
      <t>cosSim(d4,q)=(0.222*0.222+0.699*0.349)/(0.501*0.733)=</t>
    </r>
    <r>
      <rPr>
        <b/>
        <sz val="9"/>
        <color theme="1"/>
        <rFont val="Calibri"/>
        <family val="2"/>
        <scheme val="minor"/>
      </rPr>
      <t>0.799</t>
    </r>
  </si>
  <si>
    <r>
      <t>cosSim(d5,q)=(0.222*0.222+0.398*0.199)/(0.501*0.456)=</t>
    </r>
    <r>
      <rPr>
        <b/>
        <sz val="9"/>
        <color theme="1"/>
        <rFont val="Calibri"/>
        <family val="2"/>
        <scheme val="minor"/>
      </rPr>
      <t>0.563</t>
    </r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</si>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</sst>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Symbol"/>
      <family val="1"/>
      <charset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E3DA-E4F6-4663-93F0-3756B63A4013}">
  <dimension ref="B5:K63"/>
  <sheetViews>
    <sheetView tabSelected="1" workbookViewId="0">
      <selection activeCell="I59" sqref="I59"/>
    </sheetView>
  </sheetViews>
  <sheetFormatPr baseColWidth="10" defaultRowHeight="14.4" x14ac:dyDescent="0.3"/>
  <sheetData>
    <row r="5" spans="2:10" x14ac:dyDescent="0.3">
      <c r="B5" s="5"/>
      <c r="C5" s="5" t="s">
        <v>0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</row>
    <row r="6" spans="2:10" x14ac:dyDescent="0.3">
      <c r="B6" s="6" t="s">
        <v>8</v>
      </c>
      <c r="C6" s="6">
        <v>0</v>
      </c>
      <c r="D6" s="6">
        <v>0</v>
      </c>
      <c r="E6" s="6">
        <v>1</v>
      </c>
      <c r="F6" s="6">
        <v>1</v>
      </c>
      <c r="G6" s="6">
        <v>0</v>
      </c>
      <c r="H6" s="6">
        <v>0</v>
      </c>
      <c r="I6" s="6">
        <v>0</v>
      </c>
      <c r="J6" s="6">
        <v>1</v>
      </c>
    </row>
    <row r="7" spans="2:10" x14ac:dyDescent="0.3">
      <c r="B7" s="6" t="s">
        <v>9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1</v>
      </c>
      <c r="I7" s="6">
        <v>0</v>
      </c>
      <c r="J7" s="6">
        <v>0</v>
      </c>
    </row>
    <row r="8" spans="2:10" x14ac:dyDescent="0.3">
      <c r="B8" s="6" t="s">
        <v>10</v>
      </c>
      <c r="C8" s="6">
        <v>1</v>
      </c>
      <c r="D8" s="6">
        <v>0</v>
      </c>
      <c r="E8" s="6">
        <v>0</v>
      </c>
      <c r="F8" s="6">
        <v>0</v>
      </c>
      <c r="G8" s="6">
        <v>1</v>
      </c>
      <c r="H8" s="6">
        <v>0</v>
      </c>
      <c r="I8" s="6">
        <v>1</v>
      </c>
      <c r="J8" s="6">
        <v>1</v>
      </c>
    </row>
    <row r="9" spans="2:10" x14ac:dyDescent="0.3">
      <c r="B9" s="6" t="s">
        <v>11</v>
      </c>
      <c r="C9" s="6">
        <v>0</v>
      </c>
      <c r="D9" s="6">
        <v>1</v>
      </c>
      <c r="E9" s="6">
        <v>0</v>
      </c>
      <c r="F9" s="6">
        <v>0</v>
      </c>
      <c r="G9" s="6">
        <v>1</v>
      </c>
      <c r="H9" s="6">
        <v>0</v>
      </c>
      <c r="I9" s="6">
        <v>0</v>
      </c>
      <c r="J9" s="6">
        <v>0</v>
      </c>
    </row>
    <row r="10" spans="2:10" x14ac:dyDescent="0.3">
      <c r="B10" s="6" t="s">
        <v>12</v>
      </c>
      <c r="C10" s="6">
        <v>0</v>
      </c>
      <c r="D10" s="6">
        <v>0</v>
      </c>
      <c r="E10" s="6">
        <v>0</v>
      </c>
      <c r="F10" s="6">
        <v>1</v>
      </c>
      <c r="G10" s="6">
        <v>1</v>
      </c>
      <c r="H10" s="6">
        <v>0</v>
      </c>
      <c r="I10" s="6">
        <v>0</v>
      </c>
      <c r="J10" s="6">
        <v>0</v>
      </c>
    </row>
    <row r="11" spans="2:10" x14ac:dyDescent="0.3">
      <c r="B11" s="3" t="s">
        <v>22</v>
      </c>
      <c r="C11" s="4">
        <f>SUM(C6:C10)</f>
        <v>1</v>
      </c>
      <c r="D11" s="4">
        <f t="shared" ref="D11:J11" si="0">SUM(D6:D10)</f>
        <v>1</v>
      </c>
      <c r="E11" s="4">
        <f t="shared" si="0"/>
        <v>2</v>
      </c>
      <c r="F11" s="4">
        <f t="shared" si="0"/>
        <v>2</v>
      </c>
      <c r="G11" s="4">
        <f t="shared" si="0"/>
        <v>3</v>
      </c>
      <c r="H11" s="4">
        <f t="shared" si="0"/>
        <v>1</v>
      </c>
      <c r="I11" s="4">
        <f t="shared" si="0"/>
        <v>1</v>
      </c>
      <c r="J11" s="4">
        <f t="shared" si="0"/>
        <v>2</v>
      </c>
    </row>
    <row r="13" spans="2:10" x14ac:dyDescent="0.3">
      <c r="B13" s="1" t="s">
        <v>14</v>
      </c>
      <c r="C13">
        <f>C11</f>
        <v>1</v>
      </c>
      <c r="F13" s="2">
        <f>LOG10(5/C13)</f>
        <v>0.69897000433601886</v>
      </c>
      <c r="I13" s="1" t="s">
        <v>14</v>
      </c>
    </row>
    <row r="14" spans="2:10" x14ac:dyDescent="0.3">
      <c r="B14" s="1" t="s">
        <v>15</v>
      </c>
      <c r="C14">
        <f>D11</f>
        <v>1</v>
      </c>
      <c r="F14" s="2">
        <f t="shared" ref="F14:F20" si="1">LOG10(5/C14)</f>
        <v>0.69897000433601886</v>
      </c>
      <c r="I14" s="1" t="s">
        <v>15</v>
      </c>
    </row>
    <row r="15" spans="2:10" x14ac:dyDescent="0.3">
      <c r="B15" s="1" t="s">
        <v>16</v>
      </c>
      <c r="C15">
        <f>E11</f>
        <v>2</v>
      </c>
      <c r="F15" s="2">
        <f t="shared" si="1"/>
        <v>0.3979400086720376</v>
      </c>
      <c r="I15" s="1" t="s">
        <v>16</v>
      </c>
    </row>
    <row r="16" spans="2:10" x14ac:dyDescent="0.3">
      <c r="B16" s="1" t="s">
        <v>17</v>
      </c>
      <c r="C16">
        <f>F11</f>
        <v>2</v>
      </c>
      <c r="F16" s="2">
        <f t="shared" si="1"/>
        <v>0.3979400086720376</v>
      </c>
      <c r="I16" s="1" t="s">
        <v>17</v>
      </c>
    </row>
    <row r="17" spans="2:11" x14ac:dyDescent="0.3">
      <c r="B17" s="1" t="s">
        <v>18</v>
      </c>
      <c r="C17">
        <f>G11</f>
        <v>3</v>
      </c>
      <c r="F17" s="2">
        <f t="shared" si="1"/>
        <v>0.22184874961635639</v>
      </c>
      <c r="I17" s="1" t="s">
        <v>18</v>
      </c>
    </row>
    <row r="18" spans="2:11" x14ac:dyDescent="0.3">
      <c r="B18" s="1" t="s">
        <v>19</v>
      </c>
      <c r="C18">
        <f>H11</f>
        <v>1</v>
      </c>
      <c r="F18" s="2">
        <f t="shared" si="1"/>
        <v>0.69897000433601886</v>
      </c>
      <c r="I18" s="1" t="s">
        <v>19</v>
      </c>
    </row>
    <row r="19" spans="2:11" x14ac:dyDescent="0.3">
      <c r="B19" s="1" t="s">
        <v>20</v>
      </c>
      <c r="C19">
        <f>I11</f>
        <v>1</v>
      </c>
      <c r="F19" s="2">
        <f t="shared" si="1"/>
        <v>0.69897000433601886</v>
      </c>
      <c r="I19" s="1" t="s">
        <v>20</v>
      </c>
    </row>
    <row r="20" spans="2:11" x14ac:dyDescent="0.3">
      <c r="B20" s="1" t="s">
        <v>21</v>
      </c>
      <c r="C20">
        <f>J11</f>
        <v>2</v>
      </c>
      <c r="F20" s="2">
        <f t="shared" si="1"/>
        <v>0.3979400086720376</v>
      </c>
      <c r="I20" s="1" t="s">
        <v>21</v>
      </c>
    </row>
    <row r="24" spans="2:11" x14ac:dyDescent="0.3">
      <c r="B24" s="6"/>
      <c r="C24" s="6" t="s">
        <v>0</v>
      </c>
      <c r="D24" s="6" t="s">
        <v>1</v>
      </c>
      <c r="E24" s="6" t="s">
        <v>2</v>
      </c>
      <c r="F24" s="6" t="s">
        <v>3</v>
      </c>
      <c r="G24" s="6" t="s">
        <v>4</v>
      </c>
      <c r="H24" s="6" t="s">
        <v>5</v>
      </c>
      <c r="I24" s="6" t="s">
        <v>6</v>
      </c>
      <c r="J24" s="6" t="s">
        <v>7</v>
      </c>
      <c r="K24" s="6" t="s">
        <v>13</v>
      </c>
    </row>
    <row r="25" spans="2:11" x14ac:dyDescent="0.3">
      <c r="B25" s="6" t="s">
        <v>8</v>
      </c>
      <c r="C25" s="7">
        <f>C6*$F$13</f>
        <v>0</v>
      </c>
      <c r="D25" s="7">
        <f>D6*$F$14</f>
        <v>0</v>
      </c>
      <c r="E25" s="7">
        <f>E6*$F$15</f>
        <v>0.3979400086720376</v>
      </c>
      <c r="F25" s="7">
        <f>F6*$F$16</f>
        <v>0.3979400086720376</v>
      </c>
      <c r="G25" s="7">
        <f>G6*$F$17</f>
        <v>0</v>
      </c>
      <c r="H25" s="7">
        <f>H6*$F$18</f>
        <v>0</v>
      </c>
      <c r="I25" s="7">
        <f>I6*$F$19</f>
        <v>0</v>
      </c>
      <c r="J25" s="7">
        <f>J6*$F$20</f>
        <v>0.3979400086720376</v>
      </c>
      <c r="K25" s="7">
        <f>SQRT(C25^2+D25^2+E25^2+F25^2+G25^2+H25^2+I25^2+J25^2)</f>
        <v>0.68925231338436876</v>
      </c>
    </row>
    <row r="26" spans="2:11" x14ac:dyDescent="0.3">
      <c r="B26" s="6" t="s">
        <v>9</v>
      </c>
      <c r="C26" s="7">
        <f t="shared" ref="C26:C29" si="2">C7*$F$13</f>
        <v>0</v>
      </c>
      <c r="D26" s="7">
        <f t="shared" ref="D26:D29" si="3">D7*$F$14</f>
        <v>0</v>
      </c>
      <c r="E26" s="7">
        <f t="shared" ref="E26:E29" si="4">E7*$F$15</f>
        <v>0.3979400086720376</v>
      </c>
      <c r="F26" s="7">
        <f t="shared" ref="F26:F29" si="5">F7*$F$16</f>
        <v>0</v>
      </c>
      <c r="G26" s="7">
        <f t="shared" ref="G26:G29" si="6">G7*$F$17</f>
        <v>0</v>
      </c>
      <c r="H26" s="7">
        <f t="shared" ref="H26:H29" si="7">H7*$F$18</f>
        <v>0.69897000433601886</v>
      </c>
      <c r="I26" s="7">
        <f t="shared" ref="I26:I29" si="8">I7*$F$19</f>
        <v>0</v>
      </c>
      <c r="J26" s="7">
        <f t="shared" ref="J26:J29" si="9">J7*$F$20</f>
        <v>0</v>
      </c>
      <c r="K26" s="7">
        <f t="shared" ref="K26:K29" si="10">SQRT(C26^2+D26^2+E26^2+F26^2+G26^2+H26^2+I26^2+J26^2)</f>
        <v>0.80431046086905744</v>
      </c>
    </row>
    <row r="27" spans="2:11" x14ac:dyDescent="0.3">
      <c r="B27" s="6" t="s">
        <v>10</v>
      </c>
      <c r="C27" s="7">
        <f t="shared" si="2"/>
        <v>0.69897000433601886</v>
      </c>
      <c r="D27" s="7">
        <f t="shared" si="3"/>
        <v>0</v>
      </c>
      <c r="E27" s="7">
        <f t="shared" si="4"/>
        <v>0</v>
      </c>
      <c r="F27" s="7">
        <f t="shared" si="5"/>
        <v>0</v>
      </c>
      <c r="G27" s="7">
        <f t="shared" si="6"/>
        <v>0.22184874961635639</v>
      </c>
      <c r="H27" s="7">
        <f t="shared" si="7"/>
        <v>0</v>
      </c>
      <c r="I27" s="7">
        <f t="shared" si="8"/>
        <v>0.69897000433601886</v>
      </c>
      <c r="J27" s="7">
        <f t="shared" si="9"/>
        <v>0.3979400086720376</v>
      </c>
      <c r="K27" s="7">
        <f t="shared" si="10"/>
        <v>1.0884352310226044</v>
      </c>
    </row>
    <row r="28" spans="2:11" x14ac:dyDescent="0.3">
      <c r="B28" s="6" t="s">
        <v>11</v>
      </c>
      <c r="C28" s="7">
        <f t="shared" si="2"/>
        <v>0</v>
      </c>
      <c r="D28" s="7">
        <f t="shared" si="3"/>
        <v>0.69897000433601886</v>
      </c>
      <c r="E28" s="7">
        <f t="shared" si="4"/>
        <v>0</v>
      </c>
      <c r="F28" s="7">
        <f t="shared" si="5"/>
        <v>0</v>
      </c>
      <c r="G28" s="7">
        <f t="shared" si="6"/>
        <v>0.22184874961635639</v>
      </c>
      <c r="H28" s="7">
        <f t="shared" si="7"/>
        <v>0</v>
      </c>
      <c r="I28" s="7">
        <f t="shared" si="8"/>
        <v>0</v>
      </c>
      <c r="J28" s="7">
        <f t="shared" si="9"/>
        <v>0</v>
      </c>
      <c r="K28" s="7">
        <f t="shared" si="10"/>
        <v>0.73333207666638656</v>
      </c>
    </row>
    <row r="29" spans="2:11" x14ac:dyDescent="0.3">
      <c r="B29" s="6" t="s">
        <v>12</v>
      </c>
      <c r="C29" s="7">
        <f t="shared" si="2"/>
        <v>0</v>
      </c>
      <c r="D29" s="7">
        <f t="shared" si="3"/>
        <v>0</v>
      </c>
      <c r="E29" s="7">
        <f t="shared" si="4"/>
        <v>0</v>
      </c>
      <c r="F29" s="7">
        <f t="shared" si="5"/>
        <v>0.3979400086720376</v>
      </c>
      <c r="G29" s="7">
        <f t="shared" si="6"/>
        <v>0.22184874961635639</v>
      </c>
      <c r="H29" s="7">
        <f t="shared" si="7"/>
        <v>0</v>
      </c>
      <c r="I29" s="7">
        <f t="shared" si="8"/>
        <v>0</v>
      </c>
      <c r="J29" s="7">
        <f t="shared" si="9"/>
        <v>0</v>
      </c>
      <c r="K29" s="7">
        <f t="shared" si="10"/>
        <v>0.45560192954841855</v>
      </c>
    </row>
    <row r="32" spans="2:11" x14ac:dyDescent="0.3">
      <c r="B32" s="1" t="s">
        <v>23</v>
      </c>
      <c r="F32" s="2">
        <f>SQRT(C25^2+D25^2+E25^2+F25^2+G25^2+H25^2+I25^2+J25^2)</f>
        <v>0.68925231338436876</v>
      </c>
    </row>
    <row r="33" spans="2:11" x14ac:dyDescent="0.3">
      <c r="B33" s="1" t="s">
        <v>24</v>
      </c>
      <c r="F33" s="2">
        <f t="shared" ref="F33:F36" si="11">SQRT(C26^2+D26^2+E26^2+F26^2+G26^2+H26^2+I26^2+J26^2)</f>
        <v>0.80431046086905744</v>
      </c>
    </row>
    <row r="34" spans="2:11" x14ac:dyDescent="0.3">
      <c r="B34" s="1" t="s">
        <v>25</v>
      </c>
      <c r="F34" s="2">
        <f t="shared" si="11"/>
        <v>1.0884352310226044</v>
      </c>
    </row>
    <row r="35" spans="2:11" x14ac:dyDescent="0.3">
      <c r="B35" s="1" t="s">
        <v>26</v>
      </c>
      <c r="F35" s="2">
        <f t="shared" si="11"/>
        <v>0.73333207666638656</v>
      </c>
    </row>
    <row r="36" spans="2:11" x14ac:dyDescent="0.3">
      <c r="B36" s="1" t="s">
        <v>27</v>
      </c>
      <c r="F36" s="2">
        <f t="shared" si="11"/>
        <v>0.45560192954841855</v>
      </c>
    </row>
    <row r="39" spans="2:11" x14ac:dyDescent="0.3">
      <c r="B39" s="9" t="s">
        <v>28</v>
      </c>
    </row>
    <row r="40" spans="2:11" x14ac:dyDescent="0.3">
      <c r="B40" s="1"/>
    </row>
    <row r="41" spans="2:11" x14ac:dyDescent="0.3">
      <c r="B41" s="10" t="s">
        <v>29</v>
      </c>
    </row>
    <row r="42" spans="2:11" x14ac:dyDescent="0.3">
      <c r="B42" s="1" t="s">
        <v>30</v>
      </c>
    </row>
    <row r="43" spans="2:11" x14ac:dyDescent="0.3">
      <c r="B43" s="10" t="s">
        <v>31</v>
      </c>
    </row>
    <row r="45" spans="2:11" x14ac:dyDescent="0.3">
      <c r="B45" s="1" t="s">
        <v>33</v>
      </c>
    </row>
    <row r="47" spans="2:11" x14ac:dyDescent="0.3">
      <c r="B47" s="6" t="s">
        <v>34</v>
      </c>
      <c r="C47" s="6" t="s">
        <v>0</v>
      </c>
      <c r="D47" s="6" t="s">
        <v>1</v>
      </c>
      <c r="E47" s="6" t="s">
        <v>2</v>
      </c>
      <c r="F47" s="6" t="s">
        <v>3</v>
      </c>
      <c r="G47" s="6" t="s">
        <v>4</v>
      </c>
      <c r="H47" s="6" t="s">
        <v>5</v>
      </c>
      <c r="I47" s="6" t="s">
        <v>6</v>
      </c>
      <c r="J47" s="6" t="s">
        <v>7</v>
      </c>
      <c r="K47" s="6" t="s">
        <v>13</v>
      </c>
    </row>
    <row r="48" spans="2:11" x14ac:dyDescent="0.3">
      <c r="B48" s="6" t="s">
        <v>32</v>
      </c>
      <c r="C48" s="11">
        <v>0</v>
      </c>
      <c r="D48" s="11">
        <v>1</v>
      </c>
      <c r="E48" s="11">
        <v>1</v>
      </c>
      <c r="F48" s="11">
        <v>1</v>
      </c>
      <c r="G48" s="11">
        <v>2</v>
      </c>
      <c r="H48" s="11">
        <v>0</v>
      </c>
      <c r="I48" s="11">
        <v>0</v>
      </c>
      <c r="J48" s="11">
        <v>0</v>
      </c>
      <c r="K48" s="8"/>
    </row>
    <row r="50" spans="2:11" x14ac:dyDescent="0.3">
      <c r="B50" t="s">
        <v>30</v>
      </c>
      <c r="E50">
        <v>2</v>
      </c>
    </row>
    <row r="52" spans="2:11" x14ac:dyDescent="0.3">
      <c r="B52" s="6"/>
      <c r="C52" s="6" t="s">
        <v>0</v>
      </c>
      <c r="D52" s="6" t="s">
        <v>1</v>
      </c>
      <c r="E52" s="6" t="s">
        <v>2</v>
      </c>
      <c r="F52" s="6" t="s">
        <v>3</v>
      </c>
      <c r="G52" s="6" t="s">
        <v>4</v>
      </c>
      <c r="H52" s="6" t="s">
        <v>5</v>
      </c>
      <c r="I52" s="6" t="s">
        <v>6</v>
      </c>
      <c r="J52" s="6" t="s">
        <v>7</v>
      </c>
      <c r="K52" s="6" t="s">
        <v>13</v>
      </c>
    </row>
    <row r="53" spans="2:11" x14ac:dyDescent="0.3">
      <c r="B53" s="6" t="s">
        <v>32</v>
      </c>
      <c r="C53" s="7">
        <f>C48*$F$13/2</f>
        <v>0</v>
      </c>
      <c r="D53" s="7">
        <f>D48*$F$14/2</f>
        <v>0.34948500216800943</v>
      </c>
      <c r="E53" s="7">
        <f>E48*$F$15/2</f>
        <v>0.1989700043360188</v>
      </c>
      <c r="F53" s="7">
        <f>F48*$F$16/2</f>
        <v>0.1989700043360188</v>
      </c>
      <c r="G53" s="7">
        <f>G48*$F$17/2</f>
        <v>0.22184874961635639</v>
      </c>
      <c r="H53" s="7">
        <f>H48*$F$18/2</f>
        <v>0</v>
      </c>
      <c r="I53" s="7">
        <f>I48*$F$19/2</f>
        <v>0</v>
      </c>
      <c r="J53" s="7">
        <f>J48*$F$20/2</f>
        <v>0</v>
      </c>
      <c r="K53" s="7">
        <f t="shared" ref="K53" si="12">SQRT(C53^2+D53^2+E53^2+F53^2+G53^2+H53^2+I53^2+J53^2)</f>
        <v>0.50053447403517071</v>
      </c>
    </row>
    <row r="55" spans="2:11" x14ac:dyDescent="0.3">
      <c r="B55" s="9" t="s">
        <v>35</v>
      </c>
    </row>
    <row r="56" spans="2:11" x14ac:dyDescent="0.3">
      <c r="B56" s="1" t="s">
        <v>36</v>
      </c>
      <c r="F56" s="2">
        <f>($C$53*C25+$D$53*D25+$E$53*E25+$F$53*F25+$G$53*G25+$H$53*H25+$I$53*I25+$J$53*J25)/(K25*$K$53)</f>
        <v>0.45901088345810753</v>
      </c>
    </row>
    <row r="57" spans="2:11" x14ac:dyDescent="0.3">
      <c r="B57" s="1" t="s">
        <v>37</v>
      </c>
      <c r="F57" s="2">
        <f t="shared" ref="F57:F60" si="13">($C$53*C26+$D$53*D26+$E$53*E26+$F$53*F26+$G$53*G26+$H$53*H26+$I$53*I26+$J$53*J26)/(K26*$K$53)</f>
        <v>0.19667424998442834</v>
      </c>
    </row>
    <row r="58" spans="2:11" x14ac:dyDescent="0.3">
      <c r="B58" s="1" t="s">
        <v>38</v>
      </c>
      <c r="F58" s="2">
        <f t="shared" si="13"/>
        <v>9.033943813448396E-2</v>
      </c>
    </row>
    <row r="59" spans="2:11" x14ac:dyDescent="0.3">
      <c r="B59" s="1" t="s">
        <v>39</v>
      </c>
      <c r="F59" s="2">
        <f t="shared" si="13"/>
        <v>0.79959138052082379</v>
      </c>
    </row>
    <row r="60" spans="2:11" x14ac:dyDescent="0.3">
      <c r="B60" s="1" t="s">
        <v>40</v>
      </c>
      <c r="F60" s="2">
        <f t="shared" si="13"/>
        <v>0.56302611386361601</v>
      </c>
    </row>
    <row r="62" spans="2:11" x14ac:dyDescent="0.3">
      <c r="B62" s="12"/>
      <c r="C62" s="12">
        <v>1</v>
      </c>
      <c r="D62" s="12">
        <v>2</v>
      </c>
      <c r="E62" s="12">
        <v>3</v>
      </c>
      <c r="F62" s="12">
        <v>4</v>
      </c>
      <c r="G62" s="12">
        <v>5</v>
      </c>
    </row>
    <row r="63" spans="2:11" x14ac:dyDescent="0.3">
      <c r="B63" s="13" t="s">
        <v>41</v>
      </c>
      <c r="C63" s="12" t="s">
        <v>11</v>
      </c>
      <c r="D63" s="12" t="s">
        <v>12</v>
      </c>
      <c r="E63" s="12" t="s">
        <v>8</v>
      </c>
      <c r="F63" s="12" t="s">
        <v>9</v>
      </c>
      <c r="G63" s="12" t="s">
        <v>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2020-05-08T09:29:03Z</dcterms:created>
  <dcterms:modified xsi:type="dcterms:W3CDTF">2020-11-23T19:05:45Z</dcterms:modified>
</cp:coreProperties>
</file>